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8445" activeTab="1"/>
  </bookViews>
  <sheets>
    <sheet name="Β_ΘΜΙΑ ΓΡΕΒΕΝΩΝ" sheetId="1" r:id="rId1"/>
    <sheet name="Β_ΘΜΙΑ ΚΑΣΤΟΡΙΑΣ" sheetId="2" r:id="rId2"/>
    <sheet name="Β_ΘΜΙΑ ΚΟΖΑΝΗΣ" sheetId="3" r:id="rId3"/>
    <sheet name="Β_ΘΜΙΑ ΦΛΩΡΙΝΑΣ" sheetId="4" r:id="rId4"/>
  </sheets>
  <definedNames/>
  <calcPr fullCalcOnLoad="1"/>
</workbook>
</file>

<file path=xl/sharedStrings.xml><?xml version="1.0" encoding="utf-8"?>
<sst xmlns="http://schemas.openxmlformats.org/spreadsheetml/2006/main" count="197" uniqueCount="72">
  <si>
    <t>Α/Α</t>
  </si>
  <si>
    <t>ΕΠΩΝΥΜΟ</t>
  </si>
  <si>
    <t>ΟΝΟΜΑ</t>
  </si>
  <si>
    <t>ΣΥΝΟΛΟ ΚΡΙΤΗΡΙΟΥ 1</t>
  </si>
  <si>
    <t xml:space="preserve">
ΕΠΙΣΤΗΜΟΝΙΚΗ – ΠΑΙΔΑΓΩΓΙΚΗ ΣΥΓΚΡΟΤΗΣΗ ΚΑΙ ΚΑΤΑΡΤΙΣΗ
 (ΚΡΙΤΗΡΙΟ 1)</t>
  </si>
  <si>
    <t>ΣΥΝΟΛΟ ΚΡΙΤΗΡΙΟΥ 2</t>
  </si>
  <si>
    <t>ΥΠΗΡΕΣΙΑΚΗ ΚΑΤΑΣΤΑΣΗ,
 ΚΑΘΟΔΗΓΗΤΙΚΗ ΚΑΙ 
ΔΙΟΙΚΗΤΙΚΗ ΕΜΠΕΙΡΙΑ 
(ΚΡΙΤΗΡΙΟ 2)</t>
  </si>
  <si>
    <t xml:space="preserve">ΔΙΔΑΚΤΟΡΙΚΟ ΔΙΠΛΩΜΑ ΜΕΤΑΠΤΥΧΙΑΚΟΣ ΤΙΤΛΟΣ 
(α)    </t>
  </si>
  <si>
    <t>ΔΙΔΑΣΚΑΛΕΙΟ ΕΚΠΑΙΔΕΥΣΗΣ
(β)</t>
  </si>
  <si>
    <t>ΔΕΥΤΕΡΟ ΠΤΥΧΙΟ ΠΑΝΕΠΙΣΤΗΜΙΟΥ-ΤΕΙ 
(γ)</t>
  </si>
  <si>
    <t>ΠΑΙΔΑΓΩΓΙΚΗ ΑΚΑΔΗΜΙΑ-ΣΧΟΛΗ ΝΗΠΙΑΓΩΓΩΝ 
(δ)</t>
  </si>
  <si>
    <t>Σ.Ε.Λ.Μ.Ε. - Σ.Ε.Λ.Δ.Ε. -
Α.Σ.ΠΑΙ.Τ.Ε. / Σ.Ε.Λ.Ε.Τ.Ε. 
(ε)</t>
  </si>
  <si>
    <t>Τ.Π.Ε
(στ)</t>
  </si>
  <si>
    <t>ΞΕΝΗ ΓΛΩΣΣΑ ΕΠΙΠΕΔΟ Β2
(ζ)</t>
  </si>
  <si>
    <t>ΞΕΝΗ ΓΛΩΣΣΑ ΕΠΙΠΕΔΟ ΑΝΩΤΕΡΟ Β2 ΚΑΙ ΔΕΥΤΕΡΗ ΞΕΝΗ ΓΛΩΣΣΑ
(η)</t>
  </si>
  <si>
    <t>ΥΠΗΡΕΣΙΑΚΗ ΚΑΤΑΣΤΑΣΗ
(α)</t>
  </si>
  <si>
    <t>Α.Μ.</t>
  </si>
  <si>
    <t>ΚΛΑΔΟΣ</t>
  </si>
  <si>
    <t>ΑΣΚΗΣΗ ΚΑΘΗΚΟΝΤΩΝ ΣΕ ΘΕΣΗ ΕΥΘΥΝΗΣ 
(β-αα)</t>
  </si>
  <si>
    <t>ΣΥΜΜΕΤΟΧΗ ΣΕ ΣΥΜΒΟΥΛΙΑ
(β-ββ)</t>
  </si>
  <si>
    <t>ΣΥΝΟΛΟ ΚΡΙΤΗΡΙΟΥ β</t>
  </si>
  <si>
    <t>ΤΖΩΤΖΗΣ</t>
  </si>
  <si>
    <t>ΙΩΑΝΝΗΣ</t>
  </si>
  <si>
    <t>ΠΕ04.05</t>
  </si>
  <si>
    <t>ΤΕΓΟΥ-ΣΤΕΡΓΙΟΠΟΥΛΟΥ</t>
  </si>
  <si>
    <t>ΣΤΕΛΛΑ</t>
  </si>
  <si>
    <t>ΠΕ02</t>
  </si>
  <si>
    <t>ΚΩΝΣΤΑΝΤΙΝΟΣ</t>
  </si>
  <si>
    <t>ΜΙΧΑΛΟΠΟΥΛΟΣ</t>
  </si>
  <si>
    <t>ΜΙΧΑΗΛ</t>
  </si>
  <si>
    <t>ΠΕ19</t>
  </si>
  <si>
    <t>ΙΩΑΝΝΟΥ</t>
  </si>
  <si>
    <t>ΠΑΥΛΟΣ</t>
  </si>
  <si>
    <t>ΠΕ09</t>
  </si>
  <si>
    <t>ΓΚΑΤΖΙΟΥΡΑΣ</t>
  </si>
  <si>
    <t>ΔΗΜΗΤΡΙΟΣ</t>
  </si>
  <si>
    <t>ΠΕ03</t>
  </si>
  <si>
    <t>ΔΟΥΜΑΣ</t>
  </si>
  <si>
    <t>ΠΕ04.04</t>
  </si>
  <si>
    <t>ΒΟΝΤΣΑ</t>
  </si>
  <si>
    <t>ΒΑΣΙΛΙΚΗ</t>
  </si>
  <si>
    <t>ΠΟΥΤΑΚΙΔΗΣ</t>
  </si>
  <si>
    <t>1η ΠΡΟΤΙΜΗΣΗ</t>
  </si>
  <si>
    <t>2η ΠΡΟΤΙΜΗΣΗ</t>
  </si>
  <si>
    <t>-</t>
  </si>
  <si>
    <t xml:space="preserve">Ο ΠΕΡΙΦΕΡΕΙΑΚΟΣ ΔΙΕΥΘΥΝΤΗΣ ΕΚΠΑΙΔΕΥΣΗΣ </t>
  </si>
  <si>
    <t>ΔΥΤΙΚΗΣ ΜΑΚΕΔΟΝΙΑΣ</t>
  </si>
  <si>
    <t>ΚΩΝΣΤΑΝΤΙΝΟΣ ΚΩΝΣΤΑΝΤΟΠΟΥΛΟΣ</t>
  </si>
  <si>
    <t>Δ/ΝΣΕΙΣ ΔΕΥΤΕΡΟΒΑΘΜΙΑΣ ΕΚΠΑΙΔΕΥΣΗΣ 
ΠΟΥ ΕΧΕΙ ΕΚΔΗΛΩΣΕΙ ΕΝΔΙΑΦΕΡΟΝ ΓΙΑ ΤΟΠΟΘΕΤΗΣΗ</t>
  </si>
  <si>
    <t>ΚΟΖΑΝΗΣ</t>
  </si>
  <si>
    <t>ΓΡΕΒΕΝΩΝ</t>
  </si>
  <si>
    <t>ΚΑΣΤΟΡΙΑΣ</t>
  </si>
  <si>
    <t>ΦΛΩΡΙΝΑΣ</t>
  </si>
  <si>
    <t>ΣΥΜΒΟΛΗ ΣΤΟ ΕΚΠΑΙΔΕΥΤΙΚΟ ΕΡΓΟ, 
ΠΡΟΣΩΠΙΚΟΤΗΤΑ, 
ΓΕΝΙΚΗ ΣΥΓΚΡΟΤΗΣΗ
(ΚΡΙΤΗΡΙΟ 3)</t>
  </si>
  <si>
    <t xml:space="preserve">ΠΟΣΟΣΤΟ ΨΗΦΩΝ </t>
  </si>
  <si>
    <t>ΑΝΑΓΩΓΗ ΣΕΜΟΡΙΑ ΑΠΌ ΜΥΣΤΙΚΗ ΨΗΦΟΦΟΡΙΑ
 (αα)</t>
  </si>
  <si>
    <t>ΜΟΡΙΑ ΑΠΌ ΜΥΣΤΙΚΗ ΨΗΦΟΦΟΡΙΑ
 (αα)</t>
  </si>
  <si>
    <t>ΣΥΝΟΛΟ ΚΡΙΤΗΡΙΟΥ 3</t>
  </si>
  <si>
    <t>ΤΕΛΙΚΟΣ ΠΙΝΑΚΑΣ ΜΟΡΙΟΔΟΤΗΣΗΣ ΤΩΝ ΥΠΟΨΗΦΙΩΝ ΔΙΕΥΘΥΝΤΩΝ ΔΕΥΤΕΡΟΒΑΘΜΙΑΣ ΕΚΠΑΙΔΕΥΣΗΣ ΦΛΩΡΙΝΑΣ</t>
  </si>
  <si>
    <t>ΜΕΣΟΣ ΟΡΟΣ ΒΑΘΜΟΛΟΓΙΩΝ ΣΥΝΕΝΤΕΥΞΗΣ (ββ)</t>
  </si>
  <si>
    <t>ΤΕΛΙΚΟΣ ΠΙΝΑΚΑΣ ΜΟΡΙΟΔΟΤΗΣΗΣ ΤΩΝ ΥΠΟΨΗΦΙΩΝ ΔΙΕΥΘΥΝΤΩΝ ΔΕΥΤΕΡΟΒΑΘΜΙΑΣ ΕΚΠΑΙΔΕΥΣΗΣ ΚΟΖΑΝΗΣ</t>
  </si>
  <si>
    <t>ΤΕΛΙΚΟΣ ΠΙΝΑΚΑΣ ΜΟΡΙΟΔΟΤΗΣΗΣ ΤΩΝ ΥΠΟΨΗΦΙΩΝ ΔΙΕΥΘΥΝΤΩΝ ΔΕΥΤΕΡΟΒΑΘΜΙΑΣ ΕΚΠΑΙΔΕΥΣΗΣ ΚΑΣΤΟΡΙΑΣ</t>
  </si>
  <si>
    <t>ΤΕΛΙΚΟΣ ΠΙΝΑΚΑΣ ΜΟΡΙΟΔΟΤΗΣΗΣ ΤΩΝ ΥΠΟΨΗΦΙΩΝ ΔΙΕΥΘΥΝΤΩΝ ΔΕΥΤΕΡΟΒΑΘΜΙΑΣ ΕΚΠΑΙΔΕΥΣΗΣ ΓΡΕΒΕΝΩΝ</t>
  </si>
  <si>
    <t>ΤΕΛΙΚΟ ΣΥΝΟΛΟ ΜΟΡΙΩΝ</t>
  </si>
  <si>
    <t>Κοζάνη, 19-01-2016</t>
  </si>
  <si>
    <t>ΚΑΠΑΡΟΣ - ΤΣΑΦΟΣ</t>
  </si>
  <si>
    <t>ΕΥΑΓΓΕΛΟΣ</t>
  </si>
  <si>
    <t>ΠΕ01</t>
  </si>
  <si>
    <t>ΔΕΝ ΠΡΟΣΗΛΘΕ ΣΤΗ ΣΥΝΕΝΤΕΥΞΗ</t>
  </si>
  <si>
    <t xml:space="preserve">ΤΖΙΩΤΖΗΣ </t>
  </si>
  <si>
    <t>ΑΠΟΣΤΟΛΟΣ</t>
  </si>
  <si>
    <t>ΠΕ17.06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</si>
</sst>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/>
    </xf>
    <xf numFmtId="10" fontId="1" fillId="13" borderId="10" xfId="0" applyNumberFormat="1" applyFont="1" applyFill="1" applyBorder="1" applyAlignment="1">
      <alignment horizontal="center" vertical="center"/>
    </xf>
    <xf numFmtId="2" fontId="5" fillId="13" borderId="1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2" fontId="0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textRotation="90" wrapText="1"/>
    </xf>
    <xf numFmtId="0" fontId="3" fillId="5" borderId="10" xfId="0" applyFont="1" applyFill="1" applyBorder="1" applyAlignment="1">
      <alignment horizontal="center" vertical="center" textRotation="90" wrapText="1"/>
    </xf>
    <xf numFmtId="2" fontId="0" fillId="5" borderId="10" xfId="0" applyNumberFormat="1" applyFont="1" applyFill="1" applyBorder="1" applyAlignment="1">
      <alignment horizontal="center"/>
    </xf>
    <xf numFmtId="2" fontId="0" fillId="5" borderId="10" xfId="0" applyNumberFormat="1" applyFont="1" applyFill="1" applyBorder="1" applyAlignment="1">
      <alignment horizontal="center" vertical="center"/>
    </xf>
    <xf numFmtId="2" fontId="5" fillId="11" borderId="10" xfId="0" applyNumberFormat="1" applyFont="1" applyFill="1" applyBorder="1" applyAlignment="1">
      <alignment horizontal="center"/>
    </xf>
    <xf numFmtId="2" fontId="5" fillId="11" borderId="10" xfId="0" applyNumberFormat="1" applyFont="1" applyFill="1" applyBorder="1" applyAlignment="1">
      <alignment horizontal="center" vertical="center"/>
    </xf>
    <xf numFmtId="2" fontId="5" fillId="16" borderId="10" xfId="0" applyNumberFormat="1" applyFont="1" applyFill="1" applyBorder="1" applyAlignment="1">
      <alignment horizontal="center"/>
    </xf>
    <xf numFmtId="2" fontId="5" fillId="16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textRotation="90" wrapText="1"/>
    </xf>
    <xf numFmtId="2" fontId="0" fillId="10" borderId="10" xfId="0" applyNumberFormat="1" applyFont="1" applyFill="1" applyBorder="1" applyAlignment="1">
      <alignment horizontal="center"/>
    </xf>
    <xf numFmtId="2" fontId="0" fillId="10" borderId="10" xfId="0" applyNumberFormat="1" applyFont="1" applyFill="1" applyBorder="1" applyAlignment="1">
      <alignment horizontal="center" vertical="center"/>
    </xf>
    <xf numFmtId="2" fontId="2" fillId="1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5" fillId="19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19" borderId="10" xfId="0" applyFont="1" applyFill="1" applyBorder="1" applyAlignment="1">
      <alignment horizontal="center" vertical="center" textRotation="90" wrapText="1"/>
    </xf>
    <xf numFmtId="0" fontId="40" fillId="13" borderId="12" xfId="0" applyFont="1" applyFill="1" applyBorder="1" applyAlignment="1">
      <alignment horizontal="center" vertical="center" wrapText="1"/>
    </xf>
    <xf numFmtId="0" fontId="40" fillId="13" borderId="13" xfId="0" applyFont="1" applyFill="1" applyBorder="1" applyAlignment="1">
      <alignment horizontal="center" vertical="center" wrapText="1"/>
    </xf>
    <xf numFmtId="0" fontId="40" fillId="13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4" fillId="16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 wrapText="1"/>
    </xf>
    <xf numFmtId="0" fontId="40" fillId="19" borderId="13" xfId="0" applyFont="1" applyFill="1" applyBorder="1" applyAlignment="1">
      <alignment horizontal="center" vertical="center" wrapText="1"/>
    </xf>
    <xf numFmtId="0" fontId="40" fillId="19" borderId="14" xfId="0" applyFont="1" applyFill="1" applyBorder="1" applyAlignment="1">
      <alignment horizontal="center" vertical="center" wrapText="1"/>
    </xf>
    <xf numFmtId="2" fontId="5" fillId="13" borderId="12" xfId="0" applyNumberFormat="1" applyFont="1" applyFill="1" applyBorder="1" applyAlignment="1">
      <alignment horizontal="center" vertical="center" wrapText="1"/>
    </xf>
    <xf numFmtId="2" fontId="5" fillId="13" borderId="13" xfId="0" applyNumberFormat="1" applyFont="1" applyFill="1" applyBorder="1" applyAlignment="1">
      <alignment horizontal="center" vertical="center" wrapText="1"/>
    </xf>
    <xf numFmtId="2" fontId="5" fillId="1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75" zoomScaleNormal="75" zoomScalePageLayoutView="75" workbookViewId="0" topLeftCell="A1">
      <selection activeCell="N11" sqref="N11"/>
    </sheetView>
  </sheetViews>
  <sheetFormatPr defaultColWidth="9.140625" defaultRowHeight="15"/>
  <cols>
    <col min="1" max="1" width="4.57421875" style="1" bestFit="1" customWidth="1"/>
    <col min="2" max="2" width="8.7109375" style="1" bestFit="1" customWidth="1"/>
    <col min="3" max="3" width="16.00390625" style="1" bestFit="1" customWidth="1"/>
    <col min="4" max="4" width="15.28125" style="1" bestFit="1" customWidth="1"/>
    <col min="5" max="5" width="7.8515625" style="1" bestFit="1" customWidth="1"/>
    <col min="6" max="7" width="12.7109375" style="1" customWidth="1"/>
    <col min="8" max="8" width="9.57421875" style="1" bestFit="1" customWidth="1"/>
    <col min="9" max="9" width="6.57421875" style="1" bestFit="1" customWidth="1"/>
    <col min="10" max="10" width="7.28125" style="1" customWidth="1"/>
    <col min="11" max="11" width="9.140625" style="1" customWidth="1"/>
    <col min="12" max="12" width="9.00390625" style="1" customWidth="1"/>
    <col min="13" max="14" width="6.7109375" style="1" bestFit="1" customWidth="1"/>
    <col min="15" max="15" width="8.8515625" style="1" customWidth="1"/>
    <col min="16" max="16" width="7.421875" style="1" customWidth="1"/>
    <col min="17" max="17" width="6.8515625" style="1" bestFit="1" customWidth="1"/>
    <col min="18" max="19" width="5.8515625" style="1" bestFit="1" customWidth="1"/>
    <col min="20" max="20" width="5.421875" style="1" customWidth="1"/>
    <col min="21" max="21" width="7.421875" style="1" customWidth="1"/>
    <col min="22" max="23" width="8.421875" style="1" customWidth="1"/>
    <col min="24" max="25" width="9.7109375" style="1" customWidth="1"/>
    <col min="26" max="26" width="8.8515625" style="1" customWidth="1"/>
  </cols>
  <sheetData>
    <row r="1" spans="1:27" ht="15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38"/>
    </row>
    <row r="3" spans="1:26" ht="67.5" customHeight="1">
      <c r="A3" s="39" t="s">
        <v>0</v>
      </c>
      <c r="B3" s="39" t="s">
        <v>16</v>
      </c>
      <c r="C3" s="39" t="s">
        <v>1</v>
      </c>
      <c r="D3" s="39" t="s">
        <v>2</v>
      </c>
      <c r="E3" s="52" t="s">
        <v>17</v>
      </c>
      <c r="F3" s="46" t="s">
        <v>48</v>
      </c>
      <c r="G3" s="47"/>
      <c r="H3" s="53" t="s">
        <v>4</v>
      </c>
      <c r="I3" s="54"/>
      <c r="J3" s="54"/>
      <c r="K3" s="54"/>
      <c r="L3" s="54"/>
      <c r="M3" s="54"/>
      <c r="N3" s="54"/>
      <c r="O3" s="54"/>
      <c r="P3" s="48" t="s">
        <v>3</v>
      </c>
      <c r="Q3" s="49" t="s">
        <v>6</v>
      </c>
      <c r="R3" s="49"/>
      <c r="S3" s="49"/>
      <c r="T3" s="49"/>
      <c r="U3" s="50" t="s">
        <v>5</v>
      </c>
      <c r="V3" s="43" t="s">
        <v>53</v>
      </c>
      <c r="W3" s="44"/>
      <c r="X3" s="45"/>
      <c r="Y3" s="42" t="s">
        <v>57</v>
      </c>
      <c r="Z3" s="51" t="s">
        <v>63</v>
      </c>
    </row>
    <row r="4" spans="1:26" ht="189" customHeight="1">
      <c r="A4" s="39"/>
      <c r="B4" s="39"/>
      <c r="C4" s="39"/>
      <c r="D4" s="39"/>
      <c r="E4" s="52"/>
      <c r="F4" s="11" t="s">
        <v>42</v>
      </c>
      <c r="G4" s="11" t="s">
        <v>43</v>
      </c>
      <c r="H4" s="23" t="s">
        <v>7</v>
      </c>
      <c r="I4" s="23" t="s">
        <v>8</v>
      </c>
      <c r="J4" s="23" t="s">
        <v>9</v>
      </c>
      <c r="K4" s="23" t="s">
        <v>10</v>
      </c>
      <c r="L4" s="24" t="s">
        <v>11</v>
      </c>
      <c r="M4" s="24" t="s">
        <v>12</v>
      </c>
      <c r="N4" s="24" t="s">
        <v>13</v>
      </c>
      <c r="O4" s="24" t="s">
        <v>14</v>
      </c>
      <c r="P4" s="48"/>
      <c r="Q4" s="31" t="s">
        <v>15</v>
      </c>
      <c r="R4" s="20" t="s">
        <v>18</v>
      </c>
      <c r="S4" s="20" t="s">
        <v>19</v>
      </c>
      <c r="T4" s="31" t="s">
        <v>20</v>
      </c>
      <c r="U4" s="50"/>
      <c r="V4" s="19" t="s">
        <v>54</v>
      </c>
      <c r="W4" s="19" t="s">
        <v>55</v>
      </c>
      <c r="X4" s="19" t="s">
        <v>55</v>
      </c>
      <c r="Y4" s="42"/>
      <c r="Z4" s="51"/>
    </row>
    <row r="5" spans="1:26" ht="18.75">
      <c r="A5" s="3">
        <v>1</v>
      </c>
      <c r="B5" s="4">
        <v>146817</v>
      </c>
      <c r="C5" s="2" t="s">
        <v>41</v>
      </c>
      <c r="D5" s="2" t="s">
        <v>27</v>
      </c>
      <c r="E5" s="2" t="s">
        <v>36</v>
      </c>
      <c r="F5" s="9" t="s">
        <v>49</v>
      </c>
      <c r="G5" s="9" t="s">
        <v>50</v>
      </c>
      <c r="H5" s="25">
        <v>2.5</v>
      </c>
      <c r="I5" s="25"/>
      <c r="J5" s="25"/>
      <c r="K5" s="25"/>
      <c r="L5" s="25"/>
      <c r="M5" s="25">
        <v>0.5</v>
      </c>
      <c r="N5" s="25">
        <v>0.5</v>
      </c>
      <c r="O5" s="25"/>
      <c r="P5" s="27">
        <f>SUM(H5:O5)</f>
        <v>3.5</v>
      </c>
      <c r="Q5" s="32">
        <v>11</v>
      </c>
      <c r="R5" s="21">
        <v>3</v>
      </c>
      <c r="S5" s="21">
        <v>0.5</v>
      </c>
      <c r="T5" s="34">
        <f>SUM(R5:S5)</f>
        <v>3.5</v>
      </c>
      <c r="U5" s="29">
        <f>SUM(T5,Q5)</f>
        <v>14.5</v>
      </c>
      <c r="V5" s="14">
        <v>0.5</v>
      </c>
      <c r="W5" s="15">
        <v>6</v>
      </c>
      <c r="X5" s="15">
        <v>13.2</v>
      </c>
      <c r="Y5" s="37">
        <f>W5+X5</f>
        <v>19.2</v>
      </c>
      <c r="Z5" s="5">
        <f>Y5+P5+U5</f>
        <v>37.2</v>
      </c>
    </row>
    <row r="6" spans="1:26" ht="18.75">
      <c r="A6" s="3">
        <v>3</v>
      </c>
      <c r="B6" s="4">
        <v>159756</v>
      </c>
      <c r="C6" s="2" t="s">
        <v>34</v>
      </c>
      <c r="D6" s="2" t="s">
        <v>35</v>
      </c>
      <c r="E6" s="2" t="s">
        <v>36</v>
      </c>
      <c r="F6" s="2" t="s">
        <v>50</v>
      </c>
      <c r="G6" s="12" t="s">
        <v>44</v>
      </c>
      <c r="H6" s="25"/>
      <c r="I6" s="25"/>
      <c r="J6" s="25"/>
      <c r="K6" s="25"/>
      <c r="L6" s="25"/>
      <c r="M6" s="25">
        <v>0.5</v>
      </c>
      <c r="N6" s="25"/>
      <c r="O6" s="25"/>
      <c r="P6" s="27">
        <f>SUM(H6:O6)</f>
        <v>0.5</v>
      </c>
      <c r="Q6" s="32">
        <v>11</v>
      </c>
      <c r="R6" s="21">
        <v>1</v>
      </c>
      <c r="S6" s="21"/>
      <c r="T6" s="34">
        <f>SUM(R6:S6)</f>
        <v>1</v>
      </c>
      <c r="U6" s="29">
        <f>SUM(T6,Q6)</f>
        <v>12</v>
      </c>
      <c r="V6" s="14">
        <v>0.45</v>
      </c>
      <c r="W6" s="15">
        <v>5.4</v>
      </c>
      <c r="X6" s="15">
        <v>14.5</v>
      </c>
      <c r="Y6" s="37">
        <f>W6+X6</f>
        <v>19.9</v>
      </c>
      <c r="Z6" s="5">
        <f>Y6+P6+U6</f>
        <v>32.4</v>
      </c>
    </row>
    <row r="7" spans="1:26" ht="18.75">
      <c r="A7" s="3">
        <v>2</v>
      </c>
      <c r="B7" s="4">
        <v>178137</v>
      </c>
      <c r="C7" s="2" t="s">
        <v>28</v>
      </c>
      <c r="D7" s="2" t="s">
        <v>29</v>
      </c>
      <c r="E7" s="2" t="s">
        <v>30</v>
      </c>
      <c r="F7" s="2" t="s">
        <v>50</v>
      </c>
      <c r="G7" s="12" t="s">
        <v>44</v>
      </c>
      <c r="H7" s="25">
        <v>2.5</v>
      </c>
      <c r="I7" s="25"/>
      <c r="J7" s="25"/>
      <c r="K7" s="25"/>
      <c r="L7" s="25"/>
      <c r="M7" s="25"/>
      <c r="N7" s="25"/>
      <c r="O7" s="25"/>
      <c r="P7" s="27">
        <f>SUM(H7:O7)</f>
        <v>2.5</v>
      </c>
      <c r="Q7" s="32">
        <v>10.75</v>
      </c>
      <c r="R7" s="21">
        <v>1</v>
      </c>
      <c r="S7" s="21"/>
      <c r="T7" s="34">
        <f>SUM(R7:S7)</f>
        <v>1</v>
      </c>
      <c r="U7" s="29">
        <f>SUM(T7,Q7)</f>
        <v>11.75</v>
      </c>
      <c r="V7" s="14">
        <v>0.05</v>
      </c>
      <c r="W7" s="15">
        <v>0</v>
      </c>
      <c r="X7" s="15">
        <v>14.3</v>
      </c>
      <c r="Y7" s="37">
        <f>W7+X7</f>
        <v>14.3</v>
      </c>
      <c r="Z7" s="5">
        <f>Y7+P7+U7</f>
        <v>28.55</v>
      </c>
    </row>
    <row r="8" spans="22:25" ht="15.75">
      <c r="V8" s="16"/>
      <c r="W8" s="16"/>
      <c r="X8" s="17"/>
      <c r="Y8" s="17"/>
    </row>
    <row r="9" spans="22:25" ht="15.75">
      <c r="V9" s="18"/>
      <c r="W9" s="18"/>
      <c r="X9" s="17"/>
      <c r="Y9" s="17"/>
    </row>
    <row r="10" spans="8:12" ht="15">
      <c r="H10" s="40" t="s">
        <v>64</v>
      </c>
      <c r="I10" s="40"/>
      <c r="J10" s="40"/>
      <c r="K10" s="40"/>
      <c r="L10" s="40"/>
    </row>
    <row r="11" spans="8:12" ht="15">
      <c r="H11" s="41" t="s">
        <v>45</v>
      </c>
      <c r="I11" s="41"/>
      <c r="J11" s="41"/>
      <c r="K11" s="41"/>
      <c r="L11" s="41"/>
    </row>
    <row r="12" spans="8:12" ht="15">
      <c r="H12" s="40" t="s">
        <v>46</v>
      </c>
      <c r="I12" s="40"/>
      <c r="J12" s="40"/>
      <c r="K12" s="40"/>
      <c r="L12" s="40"/>
    </row>
    <row r="16" spans="8:12" ht="15">
      <c r="H16" s="40" t="s">
        <v>47</v>
      </c>
      <c r="I16" s="40"/>
      <c r="J16" s="40"/>
      <c r="K16" s="40"/>
      <c r="L16" s="40"/>
    </row>
  </sheetData>
  <sheetProtection/>
  <mergeCells count="18">
    <mergeCell ref="Y3:Y4"/>
    <mergeCell ref="V3:X3"/>
    <mergeCell ref="A1:Z1"/>
    <mergeCell ref="F3:G3"/>
    <mergeCell ref="P3:P4"/>
    <mergeCell ref="Q3:T3"/>
    <mergeCell ref="U3:U4"/>
    <mergeCell ref="Z3:Z4"/>
    <mergeCell ref="E3:E4"/>
    <mergeCell ref="H3:O3"/>
    <mergeCell ref="A3:A4"/>
    <mergeCell ref="B3:B4"/>
    <mergeCell ref="H12:L12"/>
    <mergeCell ref="H16:L16"/>
    <mergeCell ref="C3:C4"/>
    <mergeCell ref="D3:D4"/>
    <mergeCell ref="H10:L10"/>
    <mergeCell ref="H11:L1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tabSelected="1" zoomScale="75" zoomScaleNormal="75" zoomScalePageLayoutView="75" workbookViewId="0" topLeftCell="A1">
      <selection activeCell="Q10" sqref="Q10"/>
    </sheetView>
  </sheetViews>
  <sheetFormatPr defaultColWidth="9.140625" defaultRowHeight="15"/>
  <cols>
    <col min="1" max="1" width="4.57421875" style="1" bestFit="1" customWidth="1"/>
    <col min="2" max="2" width="8.7109375" style="1" bestFit="1" customWidth="1"/>
    <col min="3" max="3" width="15.7109375" style="1" customWidth="1"/>
    <col min="4" max="4" width="14.421875" style="1" customWidth="1"/>
    <col min="5" max="5" width="9.57421875" style="1" customWidth="1"/>
    <col min="6" max="7" width="12.8515625" style="1" customWidth="1"/>
    <col min="8" max="8" width="9.421875" style="1" bestFit="1" customWidth="1"/>
    <col min="9" max="9" width="6.57421875" style="1" bestFit="1" customWidth="1"/>
    <col min="10" max="10" width="7.28125" style="1" customWidth="1"/>
    <col min="11" max="11" width="9.140625" style="1" customWidth="1"/>
    <col min="12" max="12" width="9.00390625" style="1" customWidth="1"/>
    <col min="13" max="13" width="6.7109375" style="1" bestFit="1" customWidth="1"/>
    <col min="14" max="14" width="6.57421875" style="1" bestFit="1" customWidth="1"/>
    <col min="15" max="15" width="8.8515625" style="1" customWidth="1"/>
    <col min="16" max="16" width="7.421875" style="1" customWidth="1"/>
    <col min="17" max="17" width="6.8515625" style="1" bestFit="1" customWidth="1"/>
    <col min="18" max="18" width="5.8515625" style="1" bestFit="1" customWidth="1"/>
    <col min="19" max="19" width="5.7109375" style="1" bestFit="1" customWidth="1"/>
    <col min="20" max="20" width="5.421875" style="1" customWidth="1"/>
    <col min="21" max="21" width="7.421875" style="1" customWidth="1"/>
    <col min="22" max="22" width="8.421875" style="1" customWidth="1"/>
    <col min="23" max="25" width="9.7109375" style="1" customWidth="1"/>
    <col min="26" max="26" width="8.8515625" style="1" customWidth="1"/>
    <col min="27" max="16384" width="9.140625" style="1" customWidth="1"/>
  </cols>
  <sheetData>
    <row r="1" spans="1:28" ht="15">
      <c r="A1" s="40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38"/>
      <c r="AB1" s="38"/>
    </row>
    <row r="3" spans="1:26" ht="67.5" customHeight="1">
      <c r="A3" s="39" t="s">
        <v>0</v>
      </c>
      <c r="B3" s="39" t="s">
        <v>16</v>
      </c>
      <c r="C3" s="39" t="s">
        <v>1</v>
      </c>
      <c r="D3" s="39" t="s">
        <v>2</v>
      </c>
      <c r="E3" s="52" t="s">
        <v>17</v>
      </c>
      <c r="F3" s="46" t="s">
        <v>48</v>
      </c>
      <c r="G3" s="47"/>
      <c r="H3" s="53" t="s">
        <v>4</v>
      </c>
      <c r="I3" s="54"/>
      <c r="J3" s="54"/>
      <c r="K3" s="54"/>
      <c r="L3" s="54"/>
      <c r="M3" s="54"/>
      <c r="N3" s="54"/>
      <c r="O3" s="54"/>
      <c r="P3" s="48" t="s">
        <v>3</v>
      </c>
      <c r="Q3" s="49" t="s">
        <v>6</v>
      </c>
      <c r="R3" s="49"/>
      <c r="S3" s="49"/>
      <c r="T3" s="49"/>
      <c r="U3" s="50" t="s">
        <v>5</v>
      </c>
      <c r="V3" s="43" t="s">
        <v>53</v>
      </c>
      <c r="W3" s="44"/>
      <c r="X3" s="44"/>
      <c r="Y3" s="42" t="s">
        <v>57</v>
      </c>
      <c r="Z3" s="51" t="s">
        <v>63</v>
      </c>
    </row>
    <row r="4" spans="1:26" ht="189" customHeight="1">
      <c r="A4" s="39"/>
      <c r="B4" s="39"/>
      <c r="C4" s="39"/>
      <c r="D4" s="39"/>
      <c r="E4" s="52"/>
      <c r="F4" s="11" t="s">
        <v>42</v>
      </c>
      <c r="G4" s="11" t="s">
        <v>43</v>
      </c>
      <c r="H4" s="23" t="s">
        <v>7</v>
      </c>
      <c r="I4" s="23" t="s">
        <v>8</v>
      </c>
      <c r="J4" s="23" t="s">
        <v>9</v>
      </c>
      <c r="K4" s="23" t="s">
        <v>10</v>
      </c>
      <c r="L4" s="24" t="s">
        <v>11</v>
      </c>
      <c r="M4" s="24" t="s">
        <v>12</v>
      </c>
      <c r="N4" s="24" t="s">
        <v>13</v>
      </c>
      <c r="O4" s="24" t="s">
        <v>14</v>
      </c>
      <c r="P4" s="48"/>
      <c r="Q4" s="31" t="s">
        <v>15</v>
      </c>
      <c r="R4" s="20" t="s">
        <v>18</v>
      </c>
      <c r="S4" s="20" t="s">
        <v>19</v>
      </c>
      <c r="T4" s="31" t="s">
        <v>20</v>
      </c>
      <c r="U4" s="50"/>
      <c r="V4" s="19" t="s">
        <v>54</v>
      </c>
      <c r="W4" s="19" t="s">
        <v>56</v>
      </c>
      <c r="X4" s="19" t="s">
        <v>59</v>
      </c>
      <c r="Y4" s="42"/>
      <c r="Z4" s="51"/>
    </row>
    <row r="5" spans="1:26" ht="30">
      <c r="A5" s="6">
        <v>1</v>
      </c>
      <c r="B5" s="7">
        <v>140087</v>
      </c>
      <c r="C5" s="8" t="s">
        <v>24</v>
      </c>
      <c r="D5" s="9" t="s">
        <v>25</v>
      </c>
      <c r="E5" s="9" t="s">
        <v>26</v>
      </c>
      <c r="F5" s="9" t="s">
        <v>51</v>
      </c>
      <c r="G5" s="12" t="s">
        <v>44</v>
      </c>
      <c r="H5" s="26"/>
      <c r="I5" s="26"/>
      <c r="J5" s="26"/>
      <c r="K5" s="26"/>
      <c r="L5" s="26"/>
      <c r="M5" s="26">
        <v>0.5</v>
      </c>
      <c r="N5" s="26"/>
      <c r="O5" s="26"/>
      <c r="P5" s="28">
        <f>SUM(H5:O5)</f>
        <v>0.5</v>
      </c>
      <c r="Q5" s="33">
        <v>11</v>
      </c>
      <c r="R5" s="22">
        <v>3</v>
      </c>
      <c r="S5" s="22"/>
      <c r="T5" s="35">
        <f>SUM(R5:S5)</f>
        <v>3</v>
      </c>
      <c r="U5" s="30">
        <f>SUM(Q5:S5)</f>
        <v>14</v>
      </c>
      <c r="V5" s="14">
        <v>0.7879</v>
      </c>
      <c r="W5" s="15">
        <v>9.45</v>
      </c>
      <c r="X5" s="15">
        <v>14.8</v>
      </c>
      <c r="Y5" s="37">
        <f>W5+X5</f>
        <v>24.25</v>
      </c>
      <c r="Z5" s="10">
        <f>P5+U5+Y5</f>
        <v>38.75</v>
      </c>
    </row>
    <row r="6" spans="1:26" s="36" customFormat="1" ht="38.25" customHeight="1">
      <c r="A6" s="6">
        <v>2</v>
      </c>
      <c r="B6" s="7">
        <v>158057</v>
      </c>
      <c r="C6" s="8" t="s">
        <v>69</v>
      </c>
      <c r="D6" s="9" t="s">
        <v>70</v>
      </c>
      <c r="E6" s="9" t="s">
        <v>71</v>
      </c>
      <c r="F6" s="9" t="s">
        <v>51</v>
      </c>
      <c r="G6" s="12" t="s">
        <v>44</v>
      </c>
      <c r="H6" s="26"/>
      <c r="I6" s="26"/>
      <c r="J6" s="26"/>
      <c r="K6" s="26"/>
      <c r="L6" s="26"/>
      <c r="M6" s="26">
        <v>0.5</v>
      </c>
      <c r="N6" s="26"/>
      <c r="O6" s="26"/>
      <c r="P6" s="28">
        <f>SUM(H6:O6)</f>
        <v>0.5</v>
      </c>
      <c r="Q6" s="33">
        <v>7.25</v>
      </c>
      <c r="R6" s="22">
        <v>3</v>
      </c>
      <c r="S6" s="22"/>
      <c r="T6" s="35">
        <f>SUM(R6:S6)</f>
        <v>3</v>
      </c>
      <c r="U6" s="30">
        <f>SUM(Q6:S6)</f>
        <v>10.25</v>
      </c>
      <c r="V6" s="14">
        <v>0.1818</v>
      </c>
      <c r="W6" s="15">
        <v>0</v>
      </c>
      <c r="X6" s="58" t="s">
        <v>68</v>
      </c>
      <c r="Y6" s="59"/>
      <c r="Z6" s="60"/>
    </row>
    <row r="7" spans="22:25" ht="15.75">
      <c r="V7" s="16"/>
      <c r="W7" s="17"/>
      <c r="X7" s="17"/>
      <c r="Y7" s="17"/>
    </row>
    <row r="8" spans="8:25" ht="15.75">
      <c r="H8" s="40" t="s">
        <v>64</v>
      </c>
      <c r="I8" s="40"/>
      <c r="J8" s="40"/>
      <c r="K8" s="40"/>
      <c r="L8" s="40"/>
      <c r="V8" s="18"/>
      <c r="W8" s="17"/>
      <c r="X8" s="17"/>
      <c r="Y8" s="17"/>
    </row>
    <row r="9" spans="8:12" ht="15">
      <c r="H9" s="41" t="s">
        <v>45</v>
      </c>
      <c r="I9" s="41"/>
      <c r="J9" s="41"/>
      <c r="K9" s="41"/>
      <c r="L9" s="41"/>
    </row>
    <row r="10" spans="8:12" ht="15">
      <c r="H10" s="40" t="s">
        <v>46</v>
      </c>
      <c r="I10" s="40"/>
      <c r="J10" s="40"/>
      <c r="K10" s="40"/>
      <c r="L10" s="40"/>
    </row>
    <row r="14" spans="8:12" ht="15">
      <c r="H14" s="40" t="s">
        <v>47</v>
      </c>
      <c r="I14" s="40"/>
      <c r="J14" s="40"/>
      <c r="K14" s="40"/>
      <c r="L14" s="40"/>
    </row>
  </sheetData>
  <sheetProtection/>
  <mergeCells count="19">
    <mergeCell ref="A1:Z1"/>
    <mergeCell ref="H14:L14"/>
    <mergeCell ref="A3:A4"/>
    <mergeCell ref="C3:C4"/>
    <mergeCell ref="D3:D4"/>
    <mergeCell ref="H3:O3"/>
    <mergeCell ref="F3:G3"/>
    <mergeCell ref="B3:B4"/>
    <mergeCell ref="E3:E4"/>
    <mergeCell ref="H8:L8"/>
    <mergeCell ref="H9:L9"/>
    <mergeCell ref="H10:L10"/>
    <mergeCell ref="U3:U4"/>
    <mergeCell ref="Z3:Z4"/>
    <mergeCell ref="Q3:T3"/>
    <mergeCell ref="P3:P4"/>
    <mergeCell ref="V3:X3"/>
    <mergeCell ref="Y3:Y4"/>
    <mergeCell ref="X6:Z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zoomScale="75" zoomScaleNormal="75" zoomScalePageLayoutView="75" workbookViewId="0" topLeftCell="A1">
      <selection activeCell="N11" sqref="N11"/>
    </sheetView>
  </sheetViews>
  <sheetFormatPr defaultColWidth="9.140625" defaultRowHeight="15"/>
  <cols>
    <col min="1" max="1" width="4.57421875" style="1" bestFit="1" customWidth="1"/>
    <col min="2" max="2" width="8.7109375" style="1" bestFit="1" customWidth="1"/>
    <col min="3" max="3" width="13.7109375" style="1" customWidth="1"/>
    <col min="4" max="4" width="15.28125" style="1" bestFit="1" customWidth="1"/>
    <col min="5" max="5" width="9.140625" style="1" customWidth="1"/>
    <col min="6" max="7" width="12.8515625" style="1" customWidth="1"/>
    <col min="8" max="8" width="9.57421875" style="1" bestFit="1" customWidth="1"/>
    <col min="9" max="9" width="6.57421875" style="1" bestFit="1" customWidth="1"/>
    <col min="10" max="10" width="7.28125" style="1" customWidth="1"/>
    <col min="11" max="11" width="9.140625" style="1" customWidth="1"/>
    <col min="12" max="12" width="9.00390625" style="1" customWidth="1"/>
    <col min="13" max="14" width="6.7109375" style="1" bestFit="1" customWidth="1"/>
    <col min="15" max="15" width="8.8515625" style="1" customWidth="1"/>
    <col min="16" max="16" width="7.421875" style="1" customWidth="1"/>
    <col min="17" max="17" width="6.8515625" style="1" bestFit="1" customWidth="1"/>
    <col min="18" max="19" width="5.8515625" style="1" bestFit="1" customWidth="1"/>
    <col min="20" max="20" width="5.421875" style="1" customWidth="1"/>
    <col min="21" max="21" width="7.421875" style="1" customWidth="1"/>
    <col min="22" max="22" width="8.421875" style="1" customWidth="1"/>
    <col min="23" max="25" width="9.7109375" style="1" customWidth="1"/>
    <col min="26" max="26" width="8.8515625" style="1" customWidth="1"/>
  </cols>
  <sheetData>
    <row r="1" spans="1:28" ht="15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38"/>
      <c r="AB1" s="38"/>
    </row>
    <row r="3" spans="1:26" ht="67.5" customHeight="1">
      <c r="A3" s="39" t="s">
        <v>0</v>
      </c>
      <c r="B3" s="39" t="s">
        <v>16</v>
      </c>
      <c r="C3" s="39" t="s">
        <v>1</v>
      </c>
      <c r="D3" s="39" t="s">
        <v>2</v>
      </c>
      <c r="E3" s="52" t="s">
        <v>17</v>
      </c>
      <c r="F3" s="46" t="s">
        <v>48</v>
      </c>
      <c r="G3" s="47"/>
      <c r="H3" s="53" t="s">
        <v>4</v>
      </c>
      <c r="I3" s="54"/>
      <c r="J3" s="54"/>
      <c r="K3" s="54"/>
      <c r="L3" s="54"/>
      <c r="M3" s="54"/>
      <c r="N3" s="54"/>
      <c r="O3" s="54"/>
      <c r="P3" s="48" t="s">
        <v>3</v>
      </c>
      <c r="Q3" s="49" t="s">
        <v>6</v>
      </c>
      <c r="R3" s="49"/>
      <c r="S3" s="49"/>
      <c r="T3" s="49"/>
      <c r="U3" s="50" t="s">
        <v>5</v>
      </c>
      <c r="V3" s="55" t="s">
        <v>53</v>
      </c>
      <c r="W3" s="56"/>
      <c r="X3" s="57"/>
      <c r="Y3" s="42" t="s">
        <v>57</v>
      </c>
      <c r="Z3" s="51" t="s">
        <v>63</v>
      </c>
    </row>
    <row r="4" spans="1:26" ht="189" customHeight="1">
      <c r="A4" s="39"/>
      <c r="B4" s="39"/>
      <c r="C4" s="39"/>
      <c r="D4" s="39"/>
      <c r="E4" s="52"/>
      <c r="F4" s="11" t="s">
        <v>42</v>
      </c>
      <c r="G4" s="11" t="s">
        <v>43</v>
      </c>
      <c r="H4" s="23" t="s">
        <v>7</v>
      </c>
      <c r="I4" s="23" t="s">
        <v>8</v>
      </c>
      <c r="J4" s="23" t="s">
        <v>9</v>
      </c>
      <c r="K4" s="23" t="s">
        <v>10</v>
      </c>
      <c r="L4" s="24" t="s">
        <v>11</v>
      </c>
      <c r="M4" s="24" t="s">
        <v>12</v>
      </c>
      <c r="N4" s="24" t="s">
        <v>13</v>
      </c>
      <c r="O4" s="24" t="s">
        <v>14</v>
      </c>
      <c r="P4" s="48"/>
      <c r="Q4" s="31" t="s">
        <v>15</v>
      </c>
      <c r="R4" s="20" t="s">
        <v>18</v>
      </c>
      <c r="S4" s="20" t="s">
        <v>19</v>
      </c>
      <c r="T4" s="31" t="s">
        <v>20</v>
      </c>
      <c r="U4" s="50"/>
      <c r="V4" s="19" t="s">
        <v>54</v>
      </c>
      <c r="W4" s="19" t="s">
        <v>56</v>
      </c>
      <c r="X4" s="19" t="s">
        <v>59</v>
      </c>
      <c r="Y4" s="42"/>
      <c r="Z4" s="51"/>
    </row>
    <row r="5" spans="1:26" ht="18.75">
      <c r="A5" s="3">
        <v>1</v>
      </c>
      <c r="B5" s="4">
        <v>159091</v>
      </c>
      <c r="C5" s="2" t="s">
        <v>39</v>
      </c>
      <c r="D5" s="2" t="s">
        <v>40</v>
      </c>
      <c r="E5" s="2" t="s">
        <v>26</v>
      </c>
      <c r="F5" s="9" t="s">
        <v>49</v>
      </c>
      <c r="G5" s="12" t="s">
        <v>44</v>
      </c>
      <c r="H5" s="25">
        <v>4</v>
      </c>
      <c r="I5" s="25"/>
      <c r="J5" s="25">
        <v>2</v>
      </c>
      <c r="K5" s="25"/>
      <c r="L5" s="25"/>
      <c r="M5" s="25">
        <v>0.5</v>
      </c>
      <c r="N5" s="25"/>
      <c r="O5" s="25">
        <v>1.5</v>
      </c>
      <c r="P5" s="27">
        <f>SUM(H5:O5)</f>
        <v>8</v>
      </c>
      <c r="Q5" s="32">
        <v>11</v>
      </c>
      <c r="R5" s="21">
        <v>3</v>
      </c>
      <c r="S5" s="21"/>
      <c r="T5" s="34">
        <f>SUM(R5:S5)</f>
        <v>3</v>
      </c>
      <c r="U5" s="29">
        <f>SUM(T5,Q5)</f>
        <v>14</v>
      </c>
      <c r="V5" s="14">
        <v>0.24</v>
      </c>
      <c r="W5" s="15">
        <v>2.88</v>
      </c>
      <c r="X5" s="15">
        <v>13.6</v>
      </c>
      <c r="Y5" s="37">
        <f>W5+X5</f>
        <v>16.48</v>
      </c>
      <c r="Z5" s="5">
        <f>Y5+P5+U5</f>
        <v>38.480000000000004</v>
      </c>
    </row>
    <row r="6" spans="1:26" ht="18.75">
      <c r="A6" s="3">
        <v>2</v>
      </c>
      <c r="B6" s="4">
        <v>146817</v>
      </c>
      <c r="C6" s="2" t="s">
        <v>41</v>
      </c>
      <c r="D6" s="2" t="s">
        <v>27</v>
      </c>
      <c r="E6" s="2" t="s">
        <v>36</v>
      </c>
      <c r="F6" s="9" t="s">
        <v>49</v>
      </c>
      <c r="G6" s="9" t="s">
        <v>50</v>
      </c>
      <c r="H6" s="25">
        <v>2.5</v>
      </c>
      <c r="I6" s="25"/>
      <c r="J6" s="25"/>
      <c r="K6" s="25"/>
      <c r="L6" s="25"/>
      <c r="M6" s="25">
        <v>0.5</v>
      </c>
      <c r="N6" s="25">
        <v>0.5</v>
      </c>
      <c r="O6" s="25"/>
      <c r="P6" s="27">
        <f>SUM(H6:O6)</f>
        <v>3.5</v>
      </c>
      <c r="Q6" s="32">
        <v>11</v>
      </c>
      <c r="R6" s="21">
        <v>3</v>
      </c>
      <c r="S6" s="21">
        <v>0.5</v>
      </c>
      <c r="T6" s="34">
        <f>SUM(R6:S6)</f>
        <v>3.5</v>
      </c>
      <c r="U6" s="29">
        <f>SUM(T6,Q6)</f>
        <v>14.5</v>
      </c>
      <c r="V6" s="14">
        <v>0.36</v>
      </c>
      <c r="W6" s="15">
        <v>4.32</v>
      </c>
      <c r="X6" s="15">
        <v>13.2</v>
      </c>
      <c r="Y6" s="37">
        <f>W6+X6</f>
        <v>17.52</v>
      </c>
      <c r="Z6" s="5">
        <f>Y6+P6+U6</f>
        <v>35.519999999999996</v>
      </c>
    </row>
    <row r="7" spans="1:26" ht="18.75">
      <c r="A7" s="3">
        <v>3</v>
      </c>
      <c r="B7" s="2">
        <v>143389</v>
      </c>
      <c r="C7" s="2" t="s">
        <v>37</v>
      </c>
      <c r="D7" s="2" t="s">
        <v>29</v>
      </c>
      <c r="E7" s="2" t="s">
        <v>38</v>
      </c>
      <c r="F7" s="2" t="s">
        <v>49</v>
      </c>
      <c r="G7" s="13" t="s">
        <v>44</v>
      </c>
      <c r="H7" s="25">
        <v>4</v>
      </c>
      <c r="I7" s="25"/>
      <c r="J7" s="25"/>
      <c r="K7" s="25"/>
      <c r="L7" s="25"/>
      <c r="M7" s="25">
        <v>0.5</v>
      </c>
      <c r="N7" s="25"/>
      <c r="O7" s="25"/>
      <c r="P7" s="27">
        <f>SUM(H7:O7)</f>
        <v>4.5</v>
      </c>
      <c r="Q7" s="32">
        <v>7.25</v>
      </c>
      <c r="R7" s="21">
        <v>3</v>
      </c>
      <c r="S7" s="21"/>
      <c r="T7" s="34">
        <f>SUM(R7:S7)</f>
        <v>3</v>
      </c>
      <c r="U7" s="29">
        <f>SUM(T7,Q7)</f>
        <v>10.25</v>
      </c>
      <c r="V7" s="14">
        <v>0.39</v>
      </c>
      <c r="W7" s="15">
        <v>4.68</v>
      </c>
      <c r="X7" s="15">
        <v>14.5</v>
      </c>
      <c r="Y7" s="37">
        <f>W7+X7</f>
        <v>19.18</v>
      </c>
      <c r="Z7" s="5">
        <f>Y7+P7+U7</f>
        <v>33.93</v>
      </c>
    </row>
    <row r="8" spans="22:25" ht="15.75">
      <c r="V8" s="16"/>
      <c r="W8" s="17"/>
      <c r="X8" s="17"/>
      <c r="Y8" s="17"/>
    </row>
    <row r="9" spans="22:25" ht="15.75">
      <c r="V9" s="18"/>
      <c r="W9" s="17"/>
      <c r="X9" s="17"/>
      <c r="Y9" s="17"/>
    </row>
    <row r="10" spans="8:12" ht="15">
      <c r="H10" s="40" t="s">
        <v>64</v>
      </c>
      <c r="I10" s="40"/>
      <c r="J10" s="40"/>
      <c r="K10" s="40"/>
      <c r="L10" s="40"/>
    </row>
    <row r="11" spans="8:12" ht="15" customHeight="1">
      <c r="H11" s="41" t="s">
        <v>45</v>
      </c>
      <c r="I11" s="41"/>
      <c r="J11" s="41"/>
      <c r="K11" s="41"/>
      <c r="L11" s="41"/>
    </row>
    <row r="12" spans="8:12" ht="15">
      <c r="H12" s="40" t="s">
        <v>46</v>
      </c>
      <c r="I12" s="40"/>
      <c r="J12" s="40"/>
      <c r="K12" s="40"/>
      <c r="L12" s="40"/>
    </row>
    <row r="16" spans="8:12" ht="15">
      <c r="H16" s="40" t="s">
        <v>47</v>
      </c>
      <c r="I16" s="40"/>
      <c r="J16" s="40"/>
      <c r="K16" s="40"/>
      <c r="L16" s="40"/>
    </row>
  </sheetData>
  <sheetProtection/>
  <mergeCells count="18">
    <mergeCell ref="Y3:Y4"/>
    <mergeCell ref="V3:X3"/>
    <mergeCell ref="A1:Z1"/>
    <mergeCell ref="U3:U4"/>
    <mergeCell ref="Z3:Z4"/>
    <mergeCell ref="H12:L12"/>
    <mergeCell ref="A3:A4"/>
    <mergeCell ref="B3:B4"/>
    <mergeCell ref="C3:C4"/>
    <mergeCell ref="D3:D4"/>
    <mergeCell ref="P3:P4"/>
    <mergeCell ref="Q3:T3"/>
    <mergeCell ref="H16:L16"/>
    <mergeCell ref="E3:E4"/>
    <mergeCell ref="H3:O3"/>
    <mergeCell ref="F3:G3"/>
    <mergeCell ref="H10:L10"/>
    <mergeCell ref="H11:L1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="75" zoomScaleNormal="75" zoomScalePageLayoutView="75" workbookViewId="0" topLeftCell="A1">
      <selection activeCell="X7" sqref="X7:Z7"/>
    </sheetView>
  </sheetViews>
  <sheetFormatPr defaultColWidth="9.140625" defaultRowHeight="15"/>
  <cols>
    <col min="1" max="1" width="4.57421875" style="1" bestFit="1" customWidth="1"/>
    <col min="2" max="2" width="8.7109375" style="1" bestFit="1" customWidth="1"/>
    <col min="3" max="3" width="13.7109375" style="1" customWidth="1"/>
    <col min="4" max="4" width="14.421875" style="1" customWidth="1"/>
    <col min="5" max="5" width="9.00390625" style="1" customWidth="1"/>
    <col min="6" max="7" width="12.8515625" style="1" customWidth="1"/>
    <col min="8" max="8" width="9.57421875" style="1" bestFit="1" customWidth="1"/>
    <col min="9" max="9" width="6.57421875" style="1" bestFit="1" customWidth="1"/>
    <col min="10" max="10" width="7.28125" style="1" customWidth="1"/>
    <col min="11" max="11" width="9.140625" style="1" customWidth="1"/>
    <col min="12" max="12" width="9.00390625" style="1" customWidth="1"/>
    <col min="13" max="14" width="6.7109375" style="1" bestFit="1" customWidth="1"/>
    <col min="15" max="15" width="8.8515625" style="1" customWidth="1"/>
    <col min="16" max="16" width="7.421875" style="1" customWidth="1"/>
    <col min="17" max="17" width="6.8515625" style="1" bestFit="1" customWidth="1"/>
    <col min="18" max="19" width="5.8515625" style="1" bestFit="1" customWidth="1"/>
    <col min="20" max="20" width="5.421875" style="1" customWidth="1"/>
    <col min="21" max="21" width="7.421875" style="1" customWidth="1"/>
    <col min="22" max="24" width="8.421875" style="1" customWidth="1"/>
    <col min="25" max="25" width="9.7109375" style="1" customWidth="1"/>
    <col min="26" max="26" width="8.8515625" style="1" customWidth="1"/>
  </cols>
  <sheetData>
    <row r="1" spans="1:26" ht="15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3" spans="1:26" ht="67.5" customHeight="1">
      <c r="A3" s="39" t="s">
        <v>0</v>
      </c>
      <c r="B3" s="39" t="s">
        <v>16</v>
      </c>
      <c r="C3" s="39" t="s">
        <v>1</v>
      </c>
      <c r="D3" s="39" t="s">
        <v>2</v>
      </c>
      <c r="E3" s="52" t="s">
        <v>17</v>
      </c>
      <c r="F3" s="46" t="s">
        <v>48</v>
      </c>
      <c r="G3" s="47"/>
      <c r="H3" s="53" t="s">
        <v>4</v>
      </c>
      <c r="I3" s="54"/>
      <c r="J3" s="54"/>
      <c r="K3" s="54"/>
      <c r="L3" s="54"/>
      <c r="M3" s="54"/>
      <c r="N3" s="54"/>
      <c r="O3" s="54"/>
      <c r="P3" s="48" t="s">
        <v>3</v>
      </c>
      <c r="Q3" s="49" t="s">
        <v>6</v>
      </c>
      <c r="R3" s="49"/>
      <c r="S3" s="49"/>
      <c r="T3" s="49"/>
      <c r="U3" s="50" t="s">
        <v>5</v>
      </c>
      <c r="V3" s="55" t="s">
        <v>53</v>
      </c>
      <c r="W3" s="56"/>
      <c r="X3" s="57"/>
      <c r="Y3" s="42" t="s">
        <v>57</v>
      </c>
      <c r="Z3" s="51" t="s">
        <v>63</v>
      </c>
    </row>
    <row r="4" spans="1:26" ht="189" customHeight="1">
      <c r="A4" s="39"/>
      <c r="B4" s="39"/>
      <c r="C4" s="39"/>
      <c r="D4" s="39"/>
      <c r="E4" s="52"/>
      <c r="F4" s="11" t="s">
        <v>42</v>
      </c>
      <c r="G4" s="11" t="s">
        <v>43</v>
      </c>
      <c r="H4" s="23" t="s">
        <v>7</v>
      </c>
      <c r="I4" s="23" t="s">
        <v>8</v>
      </c>
      <c r="J4" s="23" t="s">
        <v>9</v>
      </c>
      <c r="K4" s="23" t="s">
        <v>10</v>
      </c>
      <c r="L4" s="24" t="s">
        <v>11</v>
      </c>
      <c r="M4" s="24" t="s">
        <v>12</v>
      </c>
      <c r="N4" s="24" t="s">
        <v>13</v>
      </c>
      <c r="O4" s="24" t="s">
        <v>14</v>
      </c>
      <c r="P4" s="48"/>
      <c r="Q4" s="31" t="s">
        <v>15</v>
      </c>
      <c r="R4" s="20" t="s">
        <v>18</v>
      </c>
      <c r="S4" s="20" t="s">
        <v>19</v>
      </c>
      <c r="T4" s="31" t="s">
        <v>20</v>
      </c>
      <c r="U4" s="50"/>
      <c r="V4" s="19" t="s">
        <v>54</v>
      </c>
      <c r="W4" s="19" t="s">
        <v>56</v>
      </c>
      <c r="X4" s="19" t="s">
        <v>59</v>
      </c>
      <c r="Y4" s="42"/>
      <c r="Z4" s="51"/>
    </row>
    <row r="5" spans="1:26" ht="18.75">
      <c r="A5" s="6">
        <v>1</v>
      </c>
      <c r="B5" s="7">
        <v>154624</v>
      </c>
      <c r="C5" s="8" t="s">
        <v>31</v>
      </c>
      <c r="D5" s="9" t="s">
        <v>32</v>
      </c>
      <c r="E5" s="9" t="s">
        <v>33</v>
      </c>
      <c r="F5" s="9" t="s">
        <v>52</v>
      </c>
      <c r="G5" s="12" t="s">
        <v>44</v>
      </c>
      <c r="H5" s="26"/>
      <c r="I5" s="26"/>
      <c r="J5" s="26">
        <v>2</v>
      </c>
      <c r="K5" s="26"/>
      <c r="L5" s="26"/>
      <c r="M5" s="26">
        <v>0.5</v>
      </c>
      <c r="N5" s="26"/>
      <c r="O5" s="26"/>
      <c r="P5" s="28">
        <f>SUM(H5:O5)</f>
        <v>2.5</v>
      </c>
      <c r="Q5" s="33">
        <v>11</v>
      </c>
      <c r="R5" s="22">
        <v>2.625</v>
      </c>
      <c r="S5" s="22"/>
      <c r="T5" s="35">
        <f>SUM(R5:S5)</f>
        <v>2.625</v>
      </c>
      <c r="U5" s="30">
        <f>SUM(T5,Q5)</f>
        <v>13.625</v>
      </c>
      <c r="V5" s="14">
        <v>0.3784</v>
      </c>
      <c r="W5" s="15">
        <v>4.54</v>
      </c>
      <c r="X5" s="15">
        <v>14.1</v>
      </c>
      <c r="Y5" s="37">
        <f>W5+X5</f>
        <v>18.64</v>
      </c>
      <c r="Z5" s="10">
        <f>Y5+U5+P5</f>
        <v>34.765</v>
      </c>
    </row>
    <row r="6" spans="1:26" ht="18.75">
      <c r="A6" s="6">
        <v>2</v>
      </c>
      <c r="B6" s="9">
        <v>157078</v>
      </c>
      <c r="C6" s="8" t="s">
        <v>21</v>
      </c>
      <c r="D6" s="9" t="s">
        <v>22</v>
      </c>
      <c r="E6" s="9" t="s">
        <v>23</v>
      </c>
      <c r="F6" s="9" t="s">
        <v>52</v>
      </c>
      <c r="G6" s="12" t="s">
        <v>44</v>
      </c>
      <c r="H6" s="26">
        <v>4</v>
      </c>
      <c r="I6" s="26"/>
      <c r="J6" s="26"/>
      <c r="K6" s="26"/>
      <c r="L6" s="26"/>
      <c r="M6" s="26">
        <v>0.5</v>
      </c>
      <c r="N6" s="26"/>
      <c r="O6" s="26">
        <v>1</v>
      </c>
      <c r="P6" s="28">
        <f>SUM(H6:O6)</f>
        <v>5.5</v>
      </c>
      <c r="Q6" s="33">
        <v>4.75</v>
      </c>
      <c r="R6" s="22">
        <v>3</v>
      </c>
      <c r="S6" s="22"/>
      <c r="T6" s="35">
        <f>SUM(R6:S6)</f>
        <v>3</v>
      </c>
      <c r="U6" s="30">
        <f>SUM(T6,Q6)</f>
        <v>7.75</v>
      </c>
      <c r="V6" s="14">
        <v>0.4054</v>
      </c>
      <c r="W6" s="15">
        <v>4.86</v>
      </c>
      <c r="X6" s="15">
        <v>14.7</v>
      </c>
      <c r="Y6" s="37">
        <f>W6+X6</f>
        <v>19.56</v>
      </c>
      <c r="Z6" s="10">
        <f>Y6+U6+P6</f>
        <v>32.81</v>
      </c>
    </row>
    <row r="7" spans="1:26" ht="35.25" customHeight="1">
      <c r="A7" s="6">
        <v>3</v>
      </c>
      <c r="B7" s="9">
        <v>165396</v>
      </c>
      <c r="C7" s="8" t="s">
        <v>65</v>
      </c>
      <c r="D7" s="9" t="s">
        <v>66</v>
      </c>
      <c r="E7" s="9" t="s">
        <v>67</v>
      </c>
      <c r="F7" s="9" t="s">
        <v>52</v>
      </c>
      <c r="G7" s="12" t="s">
        <v>44</v>
      </c>
      <c r="H7" s="26"/>
      <c r="I7" s="26"/>
      <c r="J7" s="26"/>
      <c r="K7" s="26"/>
      <c r="L7" s="26"/>
      <c r="M7" s="26">
        <v>0.5</v>
      </c>
      <c r="N7" s="26">
        <v>0.5</v>
      </c>
      <c r="O7" s="26"/>
      <c r="P7" s="28">
        <f>SUM(H7:O7)</f>
        <v>1</v>
      </c>
      <c r="Q7" s="33">
        <v>11</v>
      </c>
      <c r="R7" s="22">
        <v>2.125</v>
      </c>
      <c r="S7" s="22">
        <v>0.44</v>
      </c>
      <c r="T7" s="35">
        <f>SUM(R7:S7)</f>
        <v>2.565</v>
      </c>
      <c r="U7" s="30">
        <f>SUM(T7,Q7)</f>
        <v>13.565</v>
      </c>
      <c r="V7" s="14">
        <v>0.1892</v>
      </c>
      <c r="W7" s="15">
        <v>0</v>
      </c>
      <c r="X7" s="58" t="s">
        <v>68</v>
      </c>
      <c r="Y7" s="59"/>
      <c r="Z7" s="60"/>
    </row>
    <row r="8" spans="22:25" ht="15.75">
      <c r="V8" s="18"/>
      <c r="W8" s="18"/>
      <c r="X8" s="18"/>
      <c r="Y8" s="17"/>
    </row>
    <row r="9" spans="8:12" ht="15">
      <c r="H9" s="40" t="s">
        <v>64</v>
      </c>
      <c r="I9" s="40"/>
      <c r="J9" s="40"/>
      <c r="K9" s="40"/>
      <c r="L9" s="40"/>
    </row>
    <row r="10" spans="8:12" ht="15" customHeight="1">
      <c r="H10" s="41" t="s">
        <v>45</v>
      </c>
      <c r="I10" s="41"/>
      <c r="J10" s="41"/>
      <c r="K10" s="41"/>
      <c r="L10" s="41"/>
    </row>
    <row r="11" spans="8:12" ht="15">
      <c r="H11" s="40" t="s">
        <v>46</v>
      </c>
      <c r="I11" s="40"/>
      <c r="J11" s="40"/>
      <c r="K11" s="40"/>
      <c r="L11" s="40"/>
    </row>
    <row r="15" spans="8:12" ht="15">
      <c r="H15" s="40" t="s">
        <v>47</v>
      </c>
      <c r="I15" s="40"/>
      <c r="J15" s="40"/>
      <c r="K15" s="40"/>
      <c r="L15" s="40"/>
    </row>
  </sheetData>
  <sheetProtection/>
  <mergeCells count="19">
    <mergeCell ref="X7:Z7"/>
    <mergeCell ref="H15:L15"/>
    <mergeCell ref="E3:E4"/>
    <mergeCell ref="H3:O3"/>
    <mergeCell ref="A3:A4"/>
    <mergeCell ref="B3:B4"/>
    <mergeCell ref="C3:C4"/>
    <mergeCell ref="D3:D4"/>
    <mergeCell ref="F3:G3"/>
    <mergeCell ref="A1:Z1"/>
    <mergeCell ref="H9:L9"/>
    <mergeCell ref="H10:L10"/>
    <mergeCell ref="H11:L11"/>
    <mergeCell ref="P3:P4"/>
    <mergeCell ref="Q3:T3"/>
    <mergeCell ref="U3:U4"/>
    <mergeCell ref="Z3:Z4"/>
    <mergeCell ref="Y3:Y4"/>
    <mergeCell ref="V3:X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2016-01-18T13:19:08Z</cp:lastPrinted>
  <dcterms:created xsi:type="dcterms:W3CDTF">2015-12-16T08:46:52Z</dcterms:created>
  <dcterms:modified xsi:type="dcterms:W3CDTF">2016-01-19T08:18:18Z</dcterms:modified>
  <cp:category/>
  <cp:version/>
  <cp:contentType/>
  <cp:contentStatus/>
</cp:coreProperties>
</file>